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giese/Desktop/"/>
    </mc:Choice>
  </mc:AlternateContent>
  <bookViews>
    <workbookView xWindow="7200" yWindow="5740" windowWidth="31240" windowHeight="2066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7" i="1" l="1"/>
  <c r="C19" i="1"/>
  <c r="D13" i="1"/>
  <c r="D14" i="1"/>
  <c r="D15" i="1"/>
  <c r="E13" i="1"/>
  <c r="I13" i="1"/>
  <c r="I14" i="1"/>
  <c r="I15" i="1"/>
  <c r="C22" i="1"/>
  <c r="D16" i="1"/>
  <c r="D17" i="1"/>
  <c r="D18" i="1"/>
  <c r="E16" i="1"/>
  <c r="I16" i="1"/>
  <c r="I17" i="1"/>
  <c r="I18" i="1"/>
  <c r="P13" i="1"/>
  <c r="Q13" i="1"/>
  <c r="D7" i="1"/>
  <c r="D8" i="1"/>
  <c r="D9" i="1"/>
  <c r="E7" i="1"/>
  <c r="I7" i="1"/>
  <c r="I8" i="1"/>
  <c r="I9" i="1"/>
  <c r="D10" i="1"/>
  <c r="D11" i="1"/>
  <c r="D12" i="1"/>
  <c r="E10" i="1"/>
  <c r="I10" i="1"/>
  <c r="I11" i="1"/>
  <c r="I12" i="1"/>
  <c r="P7" i="1"/>
  <c r="Q7" i="1"/>
  <c r="G22" i="1"/>
  <c r="H16" i="1"/>
  <c r="J16" i="1"/>
  <c r="H17" i="1"/>
  <c r="J17" i="1"/>
  <c r="H18" i="1"/>
  <c r="J18" i="1"/>
  <c r="G19" i="1"/>
  <c r="H7" i="1"/>
  <c r="J7" i="1"/>
  <c r="K16" i="1"/>
  <c r="K17" i="1"/>
  <c r="K18" i="1"/>
  <c r="H13" i="1"/>
  <c r="J13" i="1"/>
  <c r="K13" i="1"/>
  <c r="H14" i="1"/>
  <c r="J14" i="1"/>
  <c r="K14" i="1"/>
  <c r="H15" i="1"/>
  <c r="J15" i="1"/>
  <c r="K15" i="1"/>
  <c r="N13" i="1"/>
  <c r="O13" i="1"/>
  <c r="K7" i="1"/>
  <c r="H8" i="1"/>
  <c r="J8" i="1"/>
  <c r="K8" i="1"/>
  <c r="H9" i="1"/>
  <c r="J9" i="1"/>
  <c r="K9" i="1"/>
  <c r="H10" i="1"/>
  <c r="J10" i="1"/>
  <c r="K10" i="1"/>
  <c r="H11" i="1"/>
  <c r="J11" i="1"/>
  <c r="K11" i="1"/>
  <c r="H12" i="1"/>
  <c r="J12" i="1"/>
  <c r="K12" i="1"/>
  <c r="N7" i="1"/>
  <c r="O7" i="1"/>
  <c r="M13" i="1"/>
  <c r="G7" i="1"/>
  <c r="G10" i="1"/>
  <c r="G16" i="1"/>
  <c r="G13" i="1"/>
  <c r="C16" i="1"/>
  <c r="C13" i="1"/>
  <c r="C10" i="1"/>
  <c r="C7" i="1"/>
</calcChain>
</file>

<file path=xl/sharedStrings.xml><?xml version="1.0" encoding="utf-8"?>
<sst xmlns="http://schemas.openxmlformats.org/spreadsheetml/2006/main" count="18" uniqueCount="16">
  <si>
    <t>WT</t>
  </si>
  <si>
    <t>CIB2</t>
  </si>
  <si>
    <t>CIB3</t>
  </si>
  <si>
    <t>HPRT</t>
  </si>
  <si>
    <t>Ct</t>
  </si>
  <si>
    <t>homo</t>
  </si>
  <si>
    <t>ct</t>
  </si>
  <si>
    <t>mean</t>
  </si>
  <si>
    <t>dCT</t>
  </si>
  <si>
    <t>ddCT</t>
  </si>
  <si>
    <t>fold change</t>
  </si>
  <si>
    <t>mean fc</t>
  </si>
  <si>
    <t>SD</t>
  </si>
  <si>
    <t>SEM</t>
  </si>
  <si>
    <t>SD (ctrl)</t>
  </si>
  <si>
    <t>SM ctrl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</si>
</sst>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Sheet1!$O$24:$O$25</c:f>
                <c:numCache>
                  <c:formatCode>General</c:formatCode>
                  <c:ptCount val="2"/>
                  <c:pt idx="0">
                    <c:v>0.0716268117720935</c:v>
                  </c:pt>
                  <c:pt idx="1">
                    <c:v>0.0933037294068251</c:v>
                  </c:pt>
                </c:numCache>
              </c:numRef>
            </c:plus>
            <c:minus>
              <c:numRef>
                <c:f>Sheet1!$O$24:$O$25</c:f>
                <c:numCache>
                  <c:formatCode>General</c:formatCode>
                  <c:ptCount val="2"/>
                  <c:pt idx="0">
                    <c:v>0.0716268117720935</c:v>
                  </c:pt>
                  <c:pt idx="1">
                    <c:v>0.0933037294068251</c:v>
                  </c:pt>
                </c:numCache>
              </c:numRef>
            </c:minus>
          </c:errBars>
          <c:val>
            <c:numRef>
              <c:f>Sheet1!$M$24:$M$25</c:f>
              <c:numCache>
                <c:formatCode>General</c:formatCode>
                <c:ptCount val="2"/>
                <c:pt idx="0">
                  <c:v>1.0</c:v>
                </c:pt>
                <c:pt idx="1">
                  <c:v>1.0</c:v>
                </c:pt>
              </c:numCache>
            </c:numRef>
          </c:val>
        </c:ser>
        <c:ser>
          <c:idx val="1"/>
          <c:order val="1"/>
          <c:invertIfNegative val="0"/>
          <c:errBars>
            <c:errBarType val="both"/>
            <c:errValType val="cust"/>
            <c:noEndCap val="0"/>
            <c:plus>
              <c:numRef>
                <c:f>Sheet1!$P$24:$P$25</c:f>
                <c:numCache>
                  <c:formatCode>General</c:formatCode>
                  <c:ptCount val="2"/>
                  <c:pt idx="0">
                    <c:v>0.000376474542936854</c:v>
                  </c:pt>
                  <c:pt idx="1">
                    <c:v>0.159733001064201</c:v>
                  </c:pt>
                </c:numCache>
              </c:numRef>
            </c:plus>
            <c:minus>
              <c:numRef>
                <c:f>Sheet1!$P$24:$P$25</c:f>
                <c:numCache>
                  <c:formatCode>General</c:formatCode>
                  <c:ptCount val="2"/>
                  <c:pt idx="0">
                    <c:v>0.000376474542936854</c:v>
                  </c:pt>
                  <c:pt idx="1">
                    <c:v>0.159733001064201</c:v>
                  </c:pt>
                </c:numCache>
              </c:numRef>
            </c:minus>
          </c:errBars>
          <c:val>
            <c:numRef>
              <c:f>Sheet1!$N$24:$N$25</c:f>
              <c:numCache>
                <c:formatCode>General</c:formatCode>
                <c:ptCount val="2"/>
                <c:pt idx="0">
                  <c:v>0.00460396208827421</c:v>
                </c:pt>
                <c:pt idx="1">
                  <c:v>1.314475215145579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763392"/>
        <c:axId val="-2100508672"/>
      </c:barChart>
      <c:catAx>
        <c:axId val="2117763392"/>
        <c:scaling>
          <c:orientation val="minMax"/>
        </c:scaling>
        <c:delete val="0"/>
        <c:axPos val="b"/>
        <c:majorTickMark val="out"/>
        <c:minorTickMark val="none"/>
        <c:tickLblPos val="nextTo"/>
        <c:crossAx val="-2100508672"/>
        <c:crosses val="autoZero"/>
        <c:auto val="1"/>
        <c:lblAlgn val="ctr"/>
        <c:lblOffset val="100"/>
        <c:noMultiLvlLbl val="0"/>
      </c:catAx>
      <c:valAx>
        <c:axId val="-2100508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7633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28</xdr:row>
      <xdr:rowOff>38100</xdr:rowOff>
    </xdr:from>
    <xdr:to>
      <xdr:col>13</xdr:col>
      <xdr:colOff>444500</xdr:colOff>
      <xdr:row>42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30"/>
  <sheetViews>
    <sheetView tabSelected="1" workbookViewId="0">
      <selection activeCell="U25" sqref="U25"/>
    </sheetView>
  </sheetViews>
  <sheetFormatPr baseColWidth="10" defaultRowHeight="16" x14ac:dyDescent="0.2"/>
  <sheetData>
    <row r="4" spans="1:17" x14ac:dyDescent="0.2">
      <c r="B4" t="s">
        <v>0</v>
      </c>
      <c r="C4" t="s">
        <v>7</v>
      </c>
      <c r="D4" t="s">
        <v>8</v>
      </c>
      <c r="F4" t="s">
        <v>5</v>
      </c>
      <c r="H4" t="s">
        <v>8</v>
      </c>
      <c r="I4" t="s">
        <v>9</v>
      </c>
      <c r="J4" t="s">
        <v>9</v>
      </c>
      <c r="K4" t="s">
        <v>10</v>
      </c>
      <c r="M4" t="s">
        <v>11</v>
      </c>
      <c r="N4" t="s">
        <v>12</v>
      </c>
      <c r="O4" t="s">
        <v>13</v>
      </c>
      <c r="P4" t="s">
        <v>14</v>
      </c>
      <c r="Q4" t="s">
        <v>15</v>
      </c>
    </row>
    <row r="6" spans="1:17" x14ac:dyDescent="0.2">
      <c r="B6" t="s">
        <v>4</v>
      </c>
      <c r="F6" t="s">
        <v>6</v>
      </c>
    </row>
    <row r="7" spans="1:17" x14ac:dyDescent="0.2">
      <c r="A7" t="s">
        <v>1</v>
      </c>
      <c r="B7">
        <v>26.968725204467773</v>
      </c>
      <c r="C7">
        <f>AVERAGE(B7:B9)</f>
        <v>27.074441909790039</v>
      </c>
      <c r="D7">
        <f>B7-$C$19</f>
        <v>10.325850168863933</v>
      </c>
      <c r="E7">
        <f>AVERAGE(D7:D9)</f>
        <v>10.431566874186199</v>
      </c>
      <c r="F7">
        <v>34.624317169189453</v>
      </c>
      <c r="G7">
        <f>AVERAGE(F7:F9)</f>
        <v>34.422350565592446</v>
      </c>
      <c r="H7">
        <f>F7-$G$19</f>
        <v>18.463088671366375</v>
      </c>
      <c r="I7">
        <f>D7-$E$7</f>
        <v>-0.10571670532226562</v>
      </c>
      <c r="J7">
        <f>H7-D7</f>
        <v>8.1372385025024414</v>
      </c>
      <c r="K7">
        <f>2^(-J7)</f>
        <v>3.5517887627987701E-3</v>
      </c>
      <c r="L7">
        <v>1</v>
      </c>
      <c r="M7">
        <f>AVERAGE(K7:K12)</f>
        <v>4.603962088274214E-3</v>
      </c>
      <c r="N7">
        <f>STDEV(K7:K12)</f>
        <v>8.4182266980496897E-4</v>
      </c>
      <c r="O7">
        <f>N7/SQRT(5)</f>
        <v>3.7647454293685402E-4</v>
      </c>
      <c r="P7">
        <f>STDEV(I7:I12)</f>
        <v>0.16016242013398338</v>
      </c>
      <c r="Q7">
        <f>P7/SQRT(5)</f>
        <v>7.1626811772093554E-2</v>
      </c>
    </row>
    <row r="8" spans="1:17" x14ac:dyDescent="0.2">
      <c r="B8">
        <v>27.071491241455078</v>
      </c>
      <c r="D8">
        <f t="shared" ref="D8:D9" si="0">B8-$C$19</f>
        <v>10.428616205851238</v>
      </c>
      <c r="F8">
        <v>34.190147399902344</v>
      </c>
      <c r="H8">
        <f t="shared" ref="H8:H9" si="1">F8-$G$19</f>
        <v>18.028918902079266</v>
      </c>
      <c r="I8">
        <f t="shared" ref="I8:I9" si="2">D8-$E$7</f>
        <v>-2.9506683349609375E-3</v>
      </c>
      <c r="J8">
        <f t="shared" ref="J8:J18" si="3">H8-D8</f>
        <v>7.6003026962280273</v>
      </c>
      <c r="K8">
        <f t="shared" ref="K8:K12" si="4">2^(-J8)</f>
        <v>5.1532464447347397E-3</v>
      </c>
    </row>
    <row r="9" spans="1:17" x14ac:dyDescent="0.2">
      <c r="B9">
        <v>27.183109283447266</v>
      </c>
      <c r="D9">
        <f t="shared" si="0"/>
        <v>10.540234247843426</v>
      </c>
      <c r="F9">
        <v>34.452587127685547</v>
      </c>
      <c r="H9">
        <f t="shared" si="1"/>
        <v>18.291358629862469</v>
      </c>
      <c r="I9">
        <f t="shared" si="2"/>
        <v>0.10866737365722656</v>
      </c>
      <c r="J9">
        <f t="shared" si="3"/>
        <v>7.751124382019043</v>
      </c>
      <c r="K9">
        <f t="shared" si="4"/>
        <v>4.6417213006625276E-3</v>
      </c>
    </row>
    <row r="10" spans="1:17" x14ac:dyDescent="0.2">
      <c r="B10">
        <v>24.936721801757812</v>
      </c>
      <c r="C10">
        <f>AVERAGE(B10:B12)</f>
        <v>25.196140289306641</v>
      </c>
      <c r="D10">
        <f>B10-$C$22</f>
        <v>8.0341771443684884</v>
      </c>
      <c r="E10">
        <f>AVERAGE(D10:D12)</f>
        <v>8.2935956319173165</v>
      </c>
      <c r="F10">
        <v>32.593467712402344</v>
      </c>
      <c r="G10">
        <f>AVERAGE(F10:F12)</f>
        <v>32.506998697916664</v>
      </c>
      <c r="H10">
        <f>F10-$G$22</f>
        <v>16.118198394775391</v>
      </c>
      <c r="I10">
        <f>D10-$E$10</f>
        <v>-0.25941848754882812</v>
      </c>
      <c r="J10">
        <f>H10-D10</f>
        <v>8.0840212504069022</v>
      </c>
      <c r="K10">
        <f t="shared" si="4"/>
        <v>3.6852513846616689E-3</v>
      </c>
    </row>
    <row r="11" spans="1:17" x14ac:dyDescent="0.2">
      <c r="B11">
        <v>25.279375076293945</v>
      </c>
      <c r="D11">
        <f t="shared" ref="D11:D12" si="5">B11-$C$22</f>
        <v>8.3768304189046212</v>
      </c>
      <c r="F11">
        <v>32.306148529052734</v>
      </c>
      <c r="H11">
        <f t="shared" ref="H11:H12" si="6">F11-$G$22</f>
        <v>15.830879211425781</v>
      </c>
      <c r="I11">
        <f t="shared" ref="I11:I12" si="7">D11-$E$10</f>
        <v>8.3234786987304688E-2</v>
      </c>
      <c r="J11">
        <f t="shared" si="3"/>
        <v>7.45404879252116</v>
      </c>
      <c r="K11">
        <f t="shared" si="4"/>
        <v>5.703057158691926E-3</v>
      </c>
    </row>
    <row r="12" spans="1:17" x14ac:dyDescent="0.2">
      <c r="B12">
        <v>25.372323989868164</v>
      </c>
      <c r="D12">
        <f t="shared" si="5"/>
        <v>8.46977933247884</v>
      </c>
      <c r="F12">
        <v>32.621379852294922</v>
      </c>
      <c r="H12">
        <f t="shared" si="6"/>
        <v>16.146110534667969</v>
      </c>
      <c r="I12">
        <f t="shared" si="7"/>
        <v>0.17618370056152344</v>
      </c>
      <c r="J12">
        <f t="shared" si="3"/>
        <v>7.6763312021891288</v>
      </c>
      <c r="K12">
        <f t="shared" si="4"/>
        <v>4.8887074780956507E-3</v>
      </c>
    </row>
    <row r="13" spans="1:17" x14ac:dyDescent="0.2">
      <c r="A13" t="s">
        <v>2</v>
      </c>
      <c r="B13">
        <v>26.515270233154297</v>
      </c>
      <c r="C13">
        <f>AVERAGE(B13:B15)</f>
        <v>26.199861526489258</v>
      </c>
      <c r="D13">
        <f>B13-$C$19</f>
        <v>9.8723951975504569</v>
      </c>
      <c r="E13">
        <f>AVERAGE(D13:D15)</f>
        <v>9.5569864908854179</v>
      </c>
      <c r="F13">
        <v>25.382726669311523</v>
      </c>
      <c r="G13">
        <f>AVERAGE(F13:F15)</f>
        <v>25.425098419189453</v>
      </c>
      <c r="H13">
        <f>F13-$G$19</f>
        <v>9.2214981714884452</v>
      </c>
      <c r="I13">
        <f>D13-$E$13</f>
        <v>0.31540870666503906</v>
      </c>
      <c r="J13">
        <f t="shared" si="3"/>
        <v>-0.65089702606201172</v>
      </c>
      <c r="K13">
        <f>2^(-J13)</f>
        <v>1.5701441625888839</v>
      </c>
      <c r="L13">
        <v>1</v>
      </c>
      <c r="M13">
        <f>AVERAGE(K13:K18)</f>
        <v>1.3144752151455787</v>
      </c>
      <c r="N13">
        <f>STDEV(K13:K18)</f>
        <v>0.35717384862960028</v>
      </c>
      <c r="O13">
        <f>N13/SQRT(5)</f>
        <v>0.15973300106420127</v>
      </c>
      <c r="P13">
        <f>STDEV(I13:I18)</f>
        <v>0.208633481507907</v>
      </c>
      <c r="Q13">
        <f>P13/SQRT(5)</f>
        <v>9.3303729406825076E-2</v>
      </c>
    </row>
    <row r="14" spans="1:17" x14ac:dyDescent="0.2">
      <c r="B14">
        <v>26.1788330078125</v>
      </c>
      <c r="D14">
        <f t="shared" ref="D14:D15" si="8">B14-$C$19</f>
        <v>9.53595797220866</v>
      </c>
      <c r="F14">
        <v>25.421854019165039</v>
      </c>
      <c r="H14">
        <f t="shared" ref="H14:H15" si="9">F14-$G$19</f>
        <v>9.2606255213419608</v>
      </c>
      <c r="I14">
        <f t="shared" ref="I14:I15" si="10">D14-$E$13</f>
        <v>-2.1028518676757812E-2</v>
      </c>
      <c r="J14">
        <f t="shared" si="3"/>
        <v>-0.27533245086669922</v>
      </c>
      <c r="K14">
        <f t="shared" ref="K14:K18" si="11">2^(-J14)</f>
        <v>1.2102729492167994</v>
      </c>
    </row>
    <row r="15" spans="1:17" x14ac:dyDescent="0.2">
      <c r="B15">
        <v>25.905481338500977</v>
      </c>
      <c r="D15">
        <f t="shared" si="8"/>
        <v>9.2626063028971366</v>
      </c>
      <c r="F15">
        <v>25.470714569091797</v>
      </c>
      <c r="H15">
        <f t="shared" si="9"/>
        <v>9.3094860712687186</v>
      </c>
      <c r="I15">
        <f t="shared" si="10"/>
        <v>-0.29438018798828125</v>
      </c>
      <c r="J15">
        <f t="shared" si="3"/>
        <v>4.6879768371582031E-2</v>
      </c>
      <c r="K15">
        <f t="shared" si="11"/>
        <v>0.96802769723186366</v>
      </c>
    </row>
    <row r="16" spans="1:17" x14ac:dyDescent="0.2">
      <c r="B16">
        <v>25.765535354614258</v>
      </c>
      <c r="C16">
        <f>AVERAGE(B16:B18)</f>
        <v>25.635042826334637</v>
      </c>
      <c r="D16">
        <f>B16-$C$22</f>
        <v>8.8629906972249337</v>
      </c>
      <c r="E16">
        <f>AVERAGE(D16:D18)</f>
        <v>8.7324981689453107</v>
      </c>
      <c r="F16">
        <v>24.462759017944336</v>
      </c>
      <c r="G16">
        <f>AVERAGE(F16:F18)</f>
        <v>24.801844914754231</v>
      </c>
      <c r="H16">
        <f>F16-$G$22</f>
        <v>7.9874897003173828</v>
      </c>
      <c r="I16">
        <f>D16-$E$16</f>
        <v>0.13049252827962299</v>
      </c>
      <c r="J16">
        <f t="shared" si="3"/>
        <v>-0.8755009969075509</v>
      </c>
      <c r="K16">
        <f t="shared" si="11"/>
        <v>1.8346450830795422</v>
      </c>
    </row>
    <row r="17" spans="1:17" x14ac:dyDescent="0.2">
      <c r="B17">
        <v>25.517295837402344</v>
      </c>
      <c r="D17">
        <f t="shared" ref="D17:D18" si="12">B17-$C$22</f>
        <v>8.6147511800130196</v>
      </c>
      <c r="F17">
        <v>24.609807968139648</v>
      </c>
      <c r="H17">
        <f t="shared" ref="H17:H18" si="13">F17-$G$22</f>
        <v>8.1345386505126953</v>
      </c>
      <c r="I17">
        <f t="shared" ref="I17:I18" si="14">D17-$E$16</f>
        <v>-0.11774698893229107</v>
      </c>
      <c r="J17">
        <f t="shared" si="3"/>
        <v>-0.48021252950032434</v>
      </c>
      <c r="K17">
        <f t="shared" si="11"/>
        <v>1.3949491470659474</v>
      </c>
    </row>
    <row r="18" spans="1:17" x14ac:dyDescent="0.2">
      <c r="B18">
        <v>25.622297286987305</v>
      </c>
      <c r="D18">
        <f t="shared" si="12"/>
        <v>8.7197526295979806</v>
      </c>
      <c r="F18">
        <v>25.332967758178711</v>
      </c>
      <c r="H18">
        <f t="shared" si="13"/>
        <v>8.8576984405517578</v>
      </c>
      <c r="I18">
        <f t="shared" si="14"/>
        <v>-1.2745539347330137E-2</v>
      </c>
      <c r="J18">
        <f t="shared" si="3"/>
        <v>0.13794581095377723</v>
      </c>
      <c r="K18">
        <f t="shared" si="11"/>
        <v>0.90881225169043545</v>
      </c>
    </row>
    <row r="19" spans="1:17" x14ac:dyDescent="0.2">
      <c r="A19" t="s">
        <v>3</v>
      </c>
      <c r="B19">
        <v>16.651779174804688</v>
      </c>
      <c r="C19">
        <f>AVERAGE(B19:B21)</f>
        <v>16.64287503560384</v>
      </c>
      <c r="F19">
        <v>16.269529342651367</v>
      </c>
      <c r="G19">
        <f>AVERAGE(F19:F21)</f>
        <v>16.161228497823078</v>
      </c>
    </row>
    <row r="20" spans="1:17" x14ac:dyDescent="0.2">
      <c r="B20">
        <v>16.630908966064453</v>
      </c>
      <c r="F20">
        <v>16.222532272338867</v>
      </c>
    </row>
    <row r="21" spans="1:17" x14ac:dyDescent="0.2">
      <c r="B21">
        <v>16.645936965942383</v>
      </c>
      <c r="F21">
        <v>15.991623878479004</v>
      </c>
    </row>
    <row r="22" spans="1:17" x14ac:dyDescent="0.2">
      <c r="B22">
        <v>16.938137054443359</v>
      </c>
      <c r="C22">
        <f>AVERAGE(B22:B24)</f>
        <v>16.902544657389324</v>
      </c>
      <c r="F22">
        <v>16.408676147460938</v>
      </c>
      <c r="G22">
        <f>AVERAGE(F22:F24)</f>
        <v>16.475269317626953</v>
      </c>
    </row>
    <row r="23" spans="1:17" x14ac:dyDescent="0.2">
      <c r="B23">
        <v>16.845508575439453</v>
      </c>
      <c r="F23">
        <v>16.444604873657227</v>
      </c>
    </row>
    <row r="24" spans="1:17" x14ac:dyDescent="0.2">
      <c r="B24">
        <v>16.923988342285156</v>
      </c>
      <c r="F24">
        <v>16.572526931762695</v>
      </c>
      <c r="M24">
        <v>1</v>
      </c>
      <c r="N24">
        <v>4.603962088274214E-3</v>
      </c>
      <c r="O24">
        <v>7.1626811772093554E-2</v>
      </c>
      <c r="P24">
        <v>3.7647454293685402E-4</v>
      </c>
    </row>
    <row r="25" spans="1:17" x14ac:dyDescent="0.2">
      <c r="M25">
        <v>1</v>
      </c>
      <c r="N25">
        <v>1.3144752151455787</v>
      </c>
      <c r="O25">
        <v>9.3303729406825076E-2</v>
      </c>
      <c r="P25">
        <v>0.15973300106420127</v>
      </c>
    </row>
    <row r="29" spans="1:17" x14ac:dyDescent="0.2">
      <c r="P29">
        <v>7.1626811772093554E-2</v>
      </c>
      <c r="Q29">
        <v>3.7647454293685402E-4</v>
      </c>
    </row>
    <row r="30" spans="1:17" x14ac:dyDescent="0.2">
      <c r="P30">
        <v>9.3303729406825076E-2</v>
      </c>
      <c r="Q30">
        <v>0.15973300106420127</v>
      </c>
    </row>
  </sheetData>
  <pageMargins left="0.7" right="0.7" top="0.75" bottom="0.75" header="0.3" footer="0.3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2020-01-27T15:01:48Z</dcterms:created>
  <dcterms:modified xsi:type="dcterms:W3CDTF">2020-02-03T17:08:47Z</dcterms:modified>
</cp:coreProperties>
</file>